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PAKIET III" sheetId="13" r:id="rId1"/>
  </sheets>
  <calcPr calcId="125725" fullPrecision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7" i="13"/>
  <c r="J76"/>
  <c r="J75"/>
  <c r="I77"/>
  <c r="I76"/>
  <c r="I75"/>
  <c r="G25"/>
  <c r="I25"/>
  <c r="J25" l="1"/>
  <c r="K25" s="1"/>
  <c r="I72"/>
  <c r="G72"/>
  <c r="I70"/>
  <c r="J70" s="1"/>
  <c r="K70" s="1"/>
  <c r="G70"/>
  <c r="I59"/>
  <c r="J59" s="1"/>
  <c r="K59" s="1"/>
  <c r="G59"/>
  <c r="I58"/>
  <c r="J58" s="1"/>
  <c r="K58" s="1"/>
  <c r="G58"/>
  <c r="I49"/>
  <c r="G49"/>
  <c r="I48"/>
  <c r="G48"/>
  <c r="I20"/>
  <c r="G20"/>
  <c r="I73"/>
  <c r="G73"/>
  <c r="I36"/>
  <c r="J36" s="1"/>
  <c r="G36"/>
  <c r="I35"/>
  <c r="G35"/>
  <c r="I38"/>
  <c r="G38"/>
  <c r="I21"/>
  <c r="G21"/>
  <c r="I23"/>
  <c r="G23"/>
  <c r="I37"/>
  <c r="J37" s="1"/>
  <c r="K37" s="1"/>
  <c r="G37"/>
  <c r="I15"/>
  <c r="G15"/>
  <c r="I68"/>
  <c r="J68" s="1"/>
  <c r="K68" s="1"/>
  <c r="G68"/>
  <c r="I67"/>
  <c r="G67"/>
  <c r="I66"/>
  <c r="G66"/>
  <c r="I41"/>
  <c r="J41" s="1"/>
  <c r="K41" s="1"/>
  <c r="G41"/>
  <c r="I50"/>
  <c r="G50"/>
  <c r="I19"/>
  <c r="G19"/>
  <c r="I65"/>
  <c r="G65"/>
  <c r="I64"/>
  <c r="G64"/>
  <c r="I63"/>
  <c r="G63"/>
  <c r="I62"/>
  <c r="J62" s="1"/>
  <c r="K62" s="1"/>
  <c r="G62"/>
  <c r="I61"/>
  <c r="G61"/>
  <c r="I60"/>
  <c r="G60"/>
  <c r="I71"/>
  <c r="J71" s="1"/>
  <c r="K71" s="1"/>
  <c r="G71"/>
  <c r="I54"/>
  <c r="G54"/>
  <c r="I53"/>
  <c r="G53"/>
  <c r="I52"/>
  <c r="G52"/>
  <c r="I51"/>
  <c r="G51"/>
  <c r="I40"/>
  <c r="J40" s="1"/>
  <c r="K40" s="1"/>
  <c r="G40"/>
  <c r="I39"/>
  <c r="J39" s="1"/>
  <c r="K39" s="1"/>
  <c r="G39"/>
  <c r="I24"/>
  <c r="G24"/>
  <c r="I22"/>
  <c r="J22" s="1"/>
  <c r="K22" s="1"/>
  <c r="G22"/>
  <c r="I69"/>
  <c r="J69" s="1"/>
  <c r="K69" s="1"/>
  <c r="G69"/>
  <c r="I57"/>
  <c r="G57"/>
  <c r="I56"/>
  <c r="J56" s="1"/>
  <c r="K56" s="1"/>
  <c r="G56"/>
  <c r="I55"/>
  <c r="J55" s="1"/>
  <c r="G55"/>
  <c r="I47"/>
  <c r="G47"/>
  <c r="I46"/>
  <c r="J46" s="1"/>
  <c r="K46" s="1"/>
  <c r="G46"/>
  <c r="I45"/>
  <c r="J45" s="1"/>
  <c r="G45"/>
  <c r="I44"/>
  <c r="G44"/>
  <c r="I43"/>
  <c r="J43" s="1"/>
  <c r="K43" s="1"/>
  <c r="G43"/>
  <c r="I42"/>
  <c r="J42" s="1"/>
  <c r="G42"/>
  <c r="I34"/>
  <c r="G34"/>
  <c r="I33"/>
  <c r="J33" s="1"/>
  <c r="K33" s="1"/>
  <c r="G33"/>
  <c r="I32"/>
  <c r="J32" s="1"/>
  <c r="G32"/>
  <c r="I31"/>
  <c r="G31"/>
  <c r="I30"/>
  <c r="G30"/>
  <c r="I29"/>
  <c r="G29"/>
  <c r="I28"/>
  <c r="J28" s="1"/>
  <c r="K28" s="1"/>
  <c r="G28"/>
  <c r="I27"/>
  <c r="G27"/>
  <c r="I26"/>
  <c r="G26"/>
  <c r="I18"/>
  <c r="J18" s="1"/>
  <c r="G18"/>
  <c r="I17"/>
  <c r="J17" s="1"/>
  <c r="G17"/>
  <c r="I16"/>
  <c r="G16"/>
  <c r="J21" l="1"/>
  <c r="J16"/>
  <c r="K16" s="1"/>
  <c r="J27"/>
  <c r="K27" s="1"/>
  <c r="J52"/>
  <c r="K52" s="1"/>
  <c r="J73"/>
  <c r="K73" s="1"/>
  <c r="J30"/>
  <c r="K30" s="1"/>
  <c r="J65"/>
  <c r="K65" s="1"/>
  <c r="J48"/>
  <c r="K48" s="1"/>
  <c r="K18"/>
  <c r="K32"/>
  <c r="K42"/>
  <c r="K45"/>
  <c r="K55"/>
  <c r="J61"/>
  <c r="K61" s="1"/>
  <c r="J64"/>
  <c r="K64" s="1"/>
  <c r="J50"/>
  <c r="K50" s="1"/>
  <c r="J67"/>
  <c r="K67" s="1"/>
  <c r="J15"/>
  <c r="K15" s="1"/>
  <c r="K36"/>
  <c r="J53"/>
  <c r="K53" s="1"/>
  <c r="J35"/>
  <c r="K35" s="1"/>
  <c r="K17"/>
  <c r="J31"/>
  <c r="K31" s="1"/>
  <c r="J34"/>
  <c r="J44"/>
  <c r="K44" s="1"/>
  <c r="J47"/>
  <c r="K47" s="1"/>
  <c r="J60"/>
  <c r="K60" s="1"/>
  <c r="J38"/>
  <c r="K38" s="1"/>
  <c r="J49"/>
  <c r="K49" s="1"/>
  <c r="J57"/>
  <c r="K57" s="1"/>
  <c r="J24"/>
  <c r="K24" s="1"/>
  <c r="J63"/>
  <c r="K63" s="1"/>
  <c r="J19"/>
  <c r="K19" s="1"/>
  <c r="J66"/>
  <c r="K66" s="1"/>
  <c r="J72"/>
  <c r="K72" s="1"/>
  <c r="J26"/>
  <c r="K26" s="1"/>
  <c r="J51"/>
  <c r="K51" s="1"/>
  <c r="J20"/>
  <c r="K20" s="1"/>
  <c r="J29"/>
  <c r="K29" s="1"/>
  <c r="J54"/>
  <c r="K54" s="1"/>
  <c r="J23"/>
  <c r="K23" s="1"/>
  <c r="K21" l="1"/>
  <c r="K34"/>
  <c r="I78"/>
  <c r="K74" l="1"/>
  <c r="J78"/>
</calcChain>
</file>

<file path=xl/sharedStrings.xml><?xml version="1.0" encoding="utf-8"?>
<sst xmlns="http://schemas.openxmlformats.org/spreadsheetml/2006/main" count="178" uniqueCount="111">
  <si>
    <t>Kalkulacja cenowa</t>
  </si>
  <si>
    <t>(specyfikacja asortymentowo-ilościowa)</t>
  </si>
  <si>
    <t xml:space="preserve">Dostawa do DPS "Pogodna Jesień" , ul. Leśna 3, 58-560 Jelenia Góra </t>
  </si>
  <si>
    <t>KATEGORIA CPV:</t>
  </si>
  <si>
    <t>Nazwa przedmiotu zamówienia</t>
  </si>
  <si>
    <t>cechy produktu</t>
  </si>
  <si>
    <t>Jedn. miary</t>
  </si>
  <si>
    <t>Cena jedn.(netto) w zł</t>
  </si>
  <si>
    <t>Stawka podatku VAT  w %</t>
  </si>
  <si>
    <t>Cena jedn.(brutto) w zł</t>
  </si>
  <si>
    <t>Szacowana ilość</t>
  </si>
  <si>
    <t>Wartość (brutto) w zł</t>
  </si>
  <si>
    <t>kg</t>
  </si>
  <si>
    <t>Wymagania:</t>
  </si>
  <si>
    <t>Wartość oferty netto ……….………………………. zł</t>
  </si>
  <si>
    <t>słownie ………………………………………………………………………………………..</t>
  </si>
  <si>
    <t>Wartość podatku VAT ………………………………zł</t>
  </si>
  <si>
    <t>słownie: ……………………………………………………………………………………….</t>
  </si>
  <si>
    <t>Wartość oferty brutto ………………………………. zł</t>
  </si>
  <si>
    <t>Uwaga: Podana ilość towarów jest ilością szacunkową. Zamawiający zastrzega sobie możliwość zmian ilościowych w poszczególnych pozycjach, a także zamówienia mniejszej ilości towarów.</t>
  </si>
  <si>
    <t xml:space="preserve">               (miejscowość i data) </t>
  </si>
  <si>
    <t>(pieczęć i podpis osób wykazanych w dokumencie uprawniającym do wystepowania w obrocie prawnym lub posiadających pełnomocnictwo)</t>
  </si>
  <si>
    <t>Lp.</t>
  </si>
  <si>
    <t>op</t>
  </si>
  <si>
    <t>- opakowania nie mogą być uszkodzone ani zgniecione, wszelkie uszkodzenia spowodują nieprzyjecie towaru przez magazyniera</t>
  </si>
  <si>
    <t>PAKIET NR 3</t>
  </si>
  <si>
    <t>Artykuły spożywcze i napoje</t>
  </si>
  <si>
    <t>15800000 - 6 Różne produkty spożywcze</t>
  </si>
  <si>
    <t>szt</t>
  </si>
  <si>
    <t>Budyń bez cukru ( 35-40 g)</t>
  </si>
  <si>
    <t>różne smaki, typu Winiary lub równoważny</t>
  </si>
  <si>
    <t>Cukier ( 1kg)</t>
  </si>
  <si>
    <t>Cukier waniliowy ( 20-35 g)</t>
  </si>
  <si>
    <t>Cukier puder (500 g)</t>
  </si>
  <si>
    <t>Czosnek suchy (20 g)</t>
  </si>
  <si>
    <t>typu Prymat lub równoważny</t>
  </si>
  <si>
    <t>Dżem owocowy  (280 g )</t>
  </si>
  <si>
    <t>typu Łowicz lub równoważny, różne smaki</t>
  </si>
  <si>
    <t>Drożdże świeże ( 1kg)</t>
  </si>
  <si>
    <t>Fasola sucha (500 g) typu Jaś</t>
  </si>
  <si>
    <t>Galaretka owocowa ( 75-90 g)</t>
  </si>
  <si>
    <t>Groch suchy łuskany (400 g)</t>
  </si>
  <si>
    <t>Herbata granulowana (100 g)</t>
  </si>
  <si>
    <t>typu Saga lub równoważny</t>
  </si>
  <si>
    <t>Herbata ekspresowa (op/100szt)</t>
  </si>
  <si>
    <t>Herbata miętowa 20 szt</t>
  </si>
  <si>
    <t>Kawa Inka (150 g)</t>
  </si>
  <si>
    <t>lub równoważna</t>
  </si>
  <si>
    <t>Kakao (100 g)</t>
  </si>
  <si>
    <t>typu Wedel, DecoMorreno  lub równoważne, ekstra ciemne</t>
  </si>
  <si>
    <t>Kasza gryczana ( 1 kg)</t>
  </si>
  <si>
    <t>Kasza manna ( 1 kg)</t>
  </si>
  <si>
    <t>Kasza jaglana (1 kg)</t>
  </si>
  <si>
    <t>Kasza jęczmienna (1 kg)</t>
  </si>
  <si>
    <t>Kasza kukurydziana (500 g)</t>
  </si>
  <si>
    <t>Kompot wiśniowy (0,90 l)</t>
  </si>
  <si>
    <t>Kompot śliwkowy (0,90 l)</t>
  </si>
  <si>
    <t>Kisiel bez cukru ( 40 g)</t>
  </si>
  <si>
    <t>Kwas cytrynowy ( 20 g)</t>
  </si>
  <si>
    <t>Ketchup łagodny (500 g) typu Pudliszki lub równoważny</t>
  </si>
  <si>
    <t>minimum 34% węglowodanów w 100 gr produktu lub równoważny pod względem składu, walorów smakowych, koloru i konsystencji</t>
  </si>
  <si>
    <t>Koncentrat pomidorowy 30% (190-220 g) typu Pudliszki, Kotlin,Łowicz lub równoważny</t>
  </si>
  <si>
    <t>minimum 16% węglowodanów w 100 gr produktu lub równoważny pod względem składu, walorów smakowych, koloru i konsystencji</t>
  </si>
  <si>
    <t>Liść laurowy (6 g)</t>
  </si>
  <si>
    <t>Makaron nitki (250 g) rosół</t>
  </si>
  <si>
    <t>Makaron łazanki (400 g)</t>
  </si>
  <si>
    <t>Makaron drobny łezka (250 g)</t>
  </si>
  <si>
    <t>Makaron świdry (400 g)</t>
  </si>
  <si>
    <t>Mąka pszenna tortowa 1kg</t>
  </si>
  <si>
    <t>Mąka ziemniaczana 1kg</t>
  </si>
  <si>
    <t>Marmolada ( 1 kg)</t>
  </si>
  <si>
    <t>Miód naturalny (25 g)</t>
  </si>
  <si>
    <t>Majeranek (8-10 g)</t>
  </si>
  <si>
    <t>Majonez  dekoracyjny Winiary (700 g) lub równoważny</t>
  </si>
  <si>
    <t>typu Winiary lub równoważny pod kątem walorów smakowych, zawartość żółtka min. 0,6%, tłuszcz min. 76% w 100 gr produktu</t>
  </si>
  <si>
    <t>Musztarda (180-210 g)</t>
  </si>
  <si>
    <t>chrzanowa, sarepska</t>
  </si>
  <si>
    <t>Ocet 10% ( 0,5 l)</t>
  </si>
  <si>
    <t>Olej uniwersalny rzepakowy (1l )</t>
  </si>
  <si>
    <t>l</t>
  </si>
  <si>
    <t>Płatki jęczmienne (500 g)</t>
  </si>
  <si>
    <t>Płatki owsiane (500 g)</t>
  </si>
  <si>
    <t>Płatki ryżowe (200 g)</t>
  </si>
  <si>
    <t>Pasztet prochowicki (160 g)</t>
  </si>
  <si>
    <t>Pasztet drobiowy ( 50 g)</t>
  </si>
  <si>
    <t>Przyprawa typu Kucharek lub równoważna ( 1kg )</t>
  </si>
  <si>
    <t>warzywa suszone min. 15%</t>
  </si>
  <si>
    <t>Przyprawa typu Magi, Winiary ( 1l )</t>
  </si>
  <si>
    <t xml:space="preserve">Przyprawa do bigosu (20 g) </t>
  </si>
  <si>
    <t>przyprawa do kurczaka (30 g)</t>
  </si>
  <si>
    <t>Przyprawa do mięs (20 g)</t>
  </si>
  <si>
    <t>Przyprawa do ryb (20 g)</t>
  </si>
  <si>
    <t>Papryka słodka (20 g)</t>
  </si>
  <si>
    <t>Pieprz naturalny (20 g)</t>
  </si>
  <si>
    <t>Pieprz ziołowy (20 g)</t>
  </si>
  <si>
    <t>Ryż sypki 1kg</t>
  </si>
  <si>
    <t>Rosołek drobiowy (6 kostek)</t>
  </si>
  <si>
    <t>op.</t>
  </si>
  <si>
    <t>Sól spożywcza ( 1kg )</t>
  </si>
  <si>
    <t>Sos pieczeniowy ciemny (30 g)</t>
  </si>
  <si>
    <t>typu Winiary lub równoważny pod względem składu, walorów smakowych, koloru i konsystencji</t>
  </si>
  <si>
    <t>Syrop owocowy (500 ml)</t>
  </si>
  <si>
    <t>różne smaki, typu Herbapol lub równoważny</t>
  </si>
  <si>
    <t>- cały asortyment artykułów spożywczych powinien być świeży, przewożony w higienicznych warunkach</t>
  </si>
  <si>
    <t>- widoczne terminy przydatności do spożycia i oznakowane zgodnie z wymaganiami</t>
  </si>
  <si>
    <t xml:space="preserve"> - w  przypadku nie posiadania towaru w opakowaniu o sugerowanej wadze należy przeliczyć cenę dowolnego opakowania na wymienioną w kalkulacji gramaturę</t>
  </si>
  <si>
    <t>Wartość (netto) w zł</t>
  </si>
  <si>
    <t>VAT</t>
  </si>
  <si>
    <r>
      <t xml:space="preserve">w okresie od 01 lipca 2022 r. do 30 czerwca 2023 r. </t>
    </r>
    <r>
      <rPr>
        <b/>
        <sz val="12"/>
        <rFont val="Arial CE"/>
        <charset val="238"/>
      </rPr>
      <t xml:space="preserve"> </t>
    </r>
  </si>
  <si>
    <t>DPS PJ.271.3.2022</t>
  </si>
  <si>
    <t>Załącznik nr 1                         do zapytania ofertowego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</si>
</sst>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i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u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7"/>
      <name val="Arial CE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" fontId="0" fillId="0" borderId="0" xfId="0" applyNumberFormat="1"/>
    <xf numFmtId="0" fontId="3" fillId="0" borderId="0" xfId="0" applyFont="1"/>
    <xf numFmtId="4" fontId="5" fillId="0" borderId="0" xfId="0" applyNumberFormat="1" applyFont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4" fontId="8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9" fontId="0" fillId="0" borderId="0" xfId="0" applyNumberFormat="1"/>
    <xf numFmtId="0" fontId="0" fillId="0" borderId="0" xfId="0" applyAlignment="1">
      <alignment horizontal="right"/>
    </xf>
    <xf numFmtId="4" fontId="5" fillId="0" borderId="0" xfId="0" applyNumberFormat="1" applyFont="1" applyAlignment="1">
      <alignment horizontal="center" vertical="center"/>
    </xf>
    <xf numFmtId="0" fontId="7" fillId="0" borderId="0" xfId="0" applyFont="1"/>
    <xf numFmtId="3" fontId="5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Normal="100" workbookViewId="0">
      <selection activeCell="K1" sqref="K1:L1"/>
    </sheetView>
  </sheetViews>
  <sheetFormatPr defaultRowHeight="15"/>
  <cols>
    <col min="1" max="1" width="4.5703125" customWidth="1"/>
    <col min="2" max="2" width="37.7109375" customWidth="1"/>
    <col min="3" max="3" width="32.28515625" bestFit="1" customWidth="1"/>
    <col min="4" max="4" width="8.140625" customWidth="1"/>
    <col min="5" max="5" width="11.28515625" customWidth="1"/>
    <col min="6" max="6" width="10.7109375" customWidth="1"/>
    <col min="7" max="7" width="14" customWidth="1"/>
    <col min="8" max="10" width="11.5703125" customWidth="1"/>
    <col min="11" max="11" width="12.85546875" customWidth="1"/>
  </cols>
  <sheetData>
    <row r="1" spans="1:12" ht="36.75">
      <c r="B1" t="s">
        <v>109</v>
      </c>
      <c r="K1" s="42" t="s">
        <v>110</v>
      </c>
    </row>
    <row r="2" spans="1:12" ht="15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2"/>
    </row>
    <row r="3" spans="1:12" ht="15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"/>
    </row>
    <row r="4" spans="1:12" ht="11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2"/>
    </row>
    <row r="5" spans="1:12" ht="15.75">
      <c r="A5" s="43" t="s">
        <v>25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2"/>
    </row>
    <row r="6" spans="1:12" ht="15.75">
      <c r="A6" s="46" t="s">
        <v>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2"/>
    </row>
    <row r="7" spans="1:12" ht="15.75">
      <c r="A7" s="45" t="s">
        <v>108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2"/>
    </row>
    <row r="8" spans="1:12" ht="15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2"/>
    </row>
    <row r="9" spans="1:12" ht="15.75">
      <c r="A9" s="43" t="s">
        <v>26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2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15.75">
      <c r="A11" s="37"/>
      <c r="B11" s="37"/>
      <c r="C11" s="41" t="s">
        <v>3</v>
      </c>
      <c r="D11" s="41"/>
      <c r="E11" s="41"/>
      <c r="F11" s="43" t="s">
        <v>27</v>
      </c>
      <c r="G11" s="43"/>
      <c r="H11" s="43"/>
      <c r="I11" s="43"/>
      <c r="J11" s="43"/>
      <c r="K11" s="43"/>
    </row>
    <row r="12" spans="1:12" ht="11.25" customHeight="1">
      <c r="A12" s="37"/>
      <c r="B12" s="37"/>
      <c r="C12" s="37"/>
      <c r="D12" s="37"/>
      <c r="E12" s="37"/>
      <c r="F12" s="37"/>
      <c r="G12" s="49"/>
      <c r="H12" s="49"/>
      <c r="I12" s="40"/>
      <c r="J12" s="40"/>
      <c r="K12" s="37"/>
    </row>
    <row r="13" spans="1:12" ht="38.25">
      <c r="A13" s="5" t="s">
        <v>22</v>
      </c>
      <c r="B13" s="5" t="s">
        <v>4</v>
      </c>
      <c r="C13" s="5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10</v>
      </c>
      <c r="I13" s="7" t="s">
        <v>106</v>
      </c>
      <c r="J13" s="6" t="s">
        <v>107</v>
      </c>
      <c r="K13" s="6" t="s">
        <v>11</v>
      </c>
    </row>
    <row r="14" spans="1:12">
      <c r="A14" s="5">
        <v>1</v>
      </c>
      <c r="B14" s="5">
        <v>2</v>
      </c>
      <c r="C14" s="5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</row>
    <row r="15" spans="1:12" ht="33.75" customHeight="1">
      <c r="A15" s="8">
        <v>1</v>
      </c>
      <c r="B15" s="9" t="s">
        <v>29</v>
      </c>
      <c r="C15" s="22" t="s">
        <v>30</v>
      </c>
      <c r="D15" s="10" t="s">
        <v>23</v>
      </c>
      <c r="E15" s="11"/>
      <c r="F15" s="12">
        <v>0.05</v>
      </c>
      <c r="G15" s="11">
        <f>(E15*F15)+E15</f>
        <v>0</v>
      </c>
      <c r="H15" s="23">
        <v>800</v>
      </c>
      <c r="I15" s="33">
        <f>E15*H15</f>
        <v>0</v>
      </c>
      <c r="J15" s="33">
        <f>I15*F15</f>
        <v>0</v>
      </c>
      <c r="K15" s="13">
        <f>I15+J15</f>
        <v>0</v>
      </c>
    </row>
    <row r="16" spans="1:12" ht="21" customHeight="1">
      <c r="A16" s="8">
        <v>2</v>
      </c>
      <c r="B16" s="9" t="s">
        <v>31</v>
      </c>
      <c r="C16" s="9"/>
      <c r="D16" s="10" t="s">
        <v>12</v>
      </c>
      <c r="E16" s="11"/>
      <c r="F16" s="12">
        <v>0.08</v>
      </c>
      <c r="G16" s="11">
        <f t="shared" ref="G16:G71" si="0">(E16*F16)+E16</f>
        <v>0</v>
      </c>
      <c r="H16" s="23">
        <v>1500</v>
      </c>
      <c r="I16" s="33">
        <f t="shared" ref="I16:I71" si="1">E16*H16</f>
        <v>0</v>
      </c>
      <c r="J16" s="33">
        <f t="shared" ref="J16:J71" si="2">I16*F16</f>
        <v>0</v>
      </c>
      <c r="K16" s="13">
        <f t="shared" ref="K16:K71" si="3">I16+J16</f>
        <v>0</v>
      </c>
    </row>
    <row r="17" spans="1:11" ht="21" customHeight="1">
      <c r="A17" s="8">
        <v>3</v>
      </c>
      <c r="B17" s="9" t="s">
        <v>32</v>
      </c>
      <c r="C17" s="9"/>
      <c r="D17" s="10" t="s">
        <v>28</v>
      </c>
      <c r="E17" s="11"/>
      <c r="F17" s="12">
        <v>0.08</v>
      </c>
      <c r="G17" s="11">
        <f t="shared" si="0"/>
        <v>0</v>
      </c>
      <c r="H17" s="23">
        <v>250</v>
      </c>
      <c r="I17" s="33">
        <f t="shared" si="1"/>
        <v>0</v>
      </c>
      <c r="J17" s="33">
        <f t="shared" si="2"/>
        <v>0</v>
      </c>
      <c r="K17" s="13">
        <f t="shared" si="3"/>
        <v>0</v>
      </c>
    </row>
    <row r="18" spans="1:11" ht="21" customHeight="1">
      <c r="A18" s="8">
        <v>4</v>
      </c>
      <c r="B18" s="9" t="s">
        <v>33</v>
      </c>
      <c r="C18" s="9"/>
      <c r="D18" s="10" t="s">
        <v>12</v>
      </c>
      <c r="E18" s="11"/>
      <c r="F18" s="12">
        <v>0.08</v>
      </c>
      <c r="G18" s="11">
        <f t="shared" si="0"/>
        <v>0</v>
      </c>
      <c r="H18" s="23">
        <v>10</v>
      </c>
      <c r="I18" s="33">
        <f t="shared" si="1"/>
        <v>0</v>
      </c>
      <c r="J18" s="33">
        <f t="shared" si="2"/>
        <v>0</v>
      </c>
      <c r="K18" s="13">
        <f t="shared" si="3"/>
        <v>0</v>
      </c>
    </row>
    <row r="19" spans="1:11" ht="21" customHeight="1">
      <c r="A19" s="8">
        <v>5</v>
      </c>
      <c r="B19" s="9" t="s">
        <v>34</v>
      </c>
      <c r="C19" s="25" t="s">
        <v>35</v>
      </c>
      <c r="D19" s="10" t="s">
        <v>23</v>
      </c>
      <c r="E19" s="11"/>
      <c r="F19" s="12">
        <v>0.05</v>
      </c>
      <c r="G19" s="11">
        <f t="shared" ref="G19:G24" si="4">(E19*F19)+E19</f>
        <v>0</v>
      </c>
      <c r="H19" s="23">
        <v>200</v>
      </c>
      <c r="I19" s="33">
        <f t="shared" ref="I19:I24" si="5">E19*H19</f>
        <v>0</v>
      </c>
      <c r="J19" s="33">
        <f t="shared" ref="J19:J24" si="6">I19*F19</f>
        <v>0</v>
      </c>
      <c r="K19" s="13">
        <f t="shared" ref="K19:K24" si="7">I19+J19</f>
        <v>0</v>
      </c>
    </row>
    <row r="20" spans="1:11" ht="38.25" customHeight="1">
      <c r="A20" s="8">
        <v>6</v>
      </c>
      <c r="B20" s="9" t="s">
        <v>36</v>
      </c>
      <c r="C20" s="22" t="s">
        <v>37</v>
      </c>
      <c r="D20" s="10" t="s">
        <v>28</v>
      </c>
      <c r="E20" s="11"/>
      <c r="F20" s="12">
        <v>0.05</v>
      </c>
      <c r="G20" s="11">
        <f t="shared" si="4"/>
        <v>0</v>
      </c>
      <c r="H20" s="23">
        <v>200</v>
      </c>
      <c r="I20" s="33">
        <f t="shared" si="5"/>
        <v>0</v>
      </c>
      <c r="J20" s="33">
        <f t="shared" si="6"/>
        <v>0</v>
      </c>
      <c r="K20" s="13">
        <f t="shared" si="7"/>
        <v>0</v>
      </c>
    </row>
    <row r="21" spans="1:11" ht="21" customHeight="1">
      <c r="A21" s="8">
        <v>7</v>
      </c>
      <c r="B21" s="9" t="s">
        <v>38</v>
      </c>
      <c r="C21" s="9"/>
      <c r="D21" s="10" t="s">
        <v>12</v>
      </c>
      <c r="E21" s="11"/>
      <c r="F21" s="12">
        <v>0.23</v>
      </c>
      <c r="G21" s="11">
        <f t="shared" si="4"/>
        <v>0</v>
      </c>
      <c r="H21" s="23">
        <v>20</v>
      </c>
      <c r="I21" s="33">
        <f t="shared" si="5"/>
        <v>0</v>
      </c>
      <c r="J21" s="33">
        <f t="shared" si="6"/>
        <v>0</v>
      </c>
      <c r="K21" s="13">
        <f t="shared" si="7"/>
        <v>0</v>
      </c>
    </row>
    <row r="22" spans="1:11" ht="21" customHeight="1">
      <c r="A22" s="8">
        <v>8</v>
      </c>
      <c r="B22" s="9" t="s">
        <v>39</v>
      </c>
      <c r="C22" s="9"/>
      <c r="D22" s="10" t="s">
        <v>28</v>
      </c>
      <c r="E22" s="11"/>
      <c r="F22" s="12">
        <v>0.05</v>
      </c>
      <c r="G22" s="11">
        <f t="shared" si="4"/>
        <v>0</v>
      </c>
      <c r="H22" s="23">
        <v>80</v>
      </c>
      <c r="I22" s="33">
        <f t="shared" si="5"/>
        <v>0</v>
      </c>
      <c r="J22" s="33">
        <f t="shared" si="6"/>
        <v>0</v>
      </c>
      <c r="K22" s="13">
        <f t="shared" si="7"/>
        <v>0</v>
      </c>
    </row>
    <row r="23" spans="1:11" ht="31.5" customHeight="1">
      <c r="A23" s="8">
        <v>9</v>
      </c>
      <c r="B23" s="9" t="s">
        <v>40</v>
      </c>
      <c r="C23" s="22" t="s">
        <v>30</v>
      </c>
      <c r="D23" s="10" t="s">
        <v>23</v>
      </c>
      <c r="E23" s="11"/>
      <c r="F23" s="12">
        <v>0.08</v>
      </c>
      <c r="G23" s="11">
        <f t="shared" si="4"/>
        <v>0</v>
      </c>
      <c r="H23" s="23">
        <v>950</v>
      </c>
      <c r="I23" s="33">
        <f t="shared" si="5"/>
        <v>0</v>
      </c>
      <c r="J23" s="33">
        <f t="shared" si="6"/>
        <v>0</v>
      </c>
      <c r="K23" s="13">
        <f t="shared" si="7"/>
        <v>0</v>
      </c>
    </row>
    <row r="24" spans="1:11" ht="21" customHeight="1">
      <c r="A24" s="8">
        <v>10</v>
      </c>
      <c r="B24" s="9" t="s">
        <v>41</v>
      </c>
      <c r="C24" s="9"/>
      <c r="D24" s="10" t="s">
        <v>28</v>
      </c>
      <c r="E24" s="11"/>
      <c r="F24" s="12">
        <v>0.05</v>
      </c>
      <c r="G24" s="11">
        <f t="shared" si="4"/>
        <v>0</v>
      </c>
      <c r="H24" s="23">
        <v>55</v>
      </c>
      <c r="I24" s="33">
        <f t="shared" si="5"/>
        <v>0</v>
      </c>
      <c r="J24" s="33">
        <f t="shared" si="6"/>
        <v>0</v>
      </c>
      <c r="K24" s="13">
        <f t="shared" si="7"/>
        <v>0</v>
      </c>
    </row>
    <row r="25" spans="1:11" ht="21" customHeight="1">
      <c r="A25" s="8">
        <v>11</v>
      </c>
      <c r="B25" s="9" t="s">
        <v>42</v>
      </c>
      <c r="C25" s="22" t="s">
        <v>43</v>
      </c>
      <c r="D25" s="10" t="s">
        <v>28</v>
      </c>
      <c r="E25" s="11"/>
      <c r="F25" s="12">
        <v>0.23</v>
      </c>
      <c r="G25" s="11">
        <f t="shared" si="0"/>
        <v>0</v>
      </c>
      <c r="H25" s="23">
        <v>700</v>
      </c>
      <c r="I25" s="33">
        <f t="shared" si="1"/>
        <v>0</v>
      </c>
      <c r="J25" s="33">
        <f t="shared" si="2"/>
        <v>0</v>
      </c>
      <c r="K25" s="13">
        <f t="shared" si="3"/>
        <v>0</v>
      </c>
    </row>
    <row r="26" spans="1:11" ht="15.75">
      <c r="A26" s="8">
        <v>12</v>
      </c>
      <c r="B26" s="14" t="s">
        <v>44</v>
      </c>
      <c r="C26" s="22" t="s">
        <v>43</v>
      </c>
      <c r="D26" s="10" t="s">
        <v>23</v>
      </c>
      <c r="E26" s="11"/>
      <c r="F26" s="12">
        <v>0.23</v>
      </c>
      <c r="G26" s="11">
        <f t="shared" si="0"/>
        <v>0</v>
      </c>
      <c r="H26" s="23">
        <v>60</v>
      </c>
      <c r="I26" s="33">
        <f t="shared" si="1"/>
        <v>0</v>
      </c>
      <c r="J26" s="33">
        <f t="shared" si="2"/>
        <v>0</v>
      </c>
      <c r="K26" s="13">
        <f t="shared" si="3"/>
        <v>0</v>
      </c>
    </row>
    <row r="27" spans="1:11" ht="21" customHeight="1">
      <c r="A27" s="8">
        <v>13</v>
      </c>
      <c r="B27" s="14" t="s">
        <v>45</v>
      </c>
      <c r="C27" s="9"/>
      <c r="D27" s="10" t="s">
        <v>23</v>
      </c>
      <c r="E27" s="11"/>
      <c r="F27" s="12">
        <v>0.05</v>
      </c>
      <c r="G27" s="11">
        <f t="shared" si="0"/>
        <v>0</v>
      </c>
      <c r="H27" s="23">
        <v>100</v>
      </c>
      <c r="I27" s="33">
        <f t="shared" si="1"/>
        <v>0</v>
      </c>
      <c r="J27" s="33">
        <f t="shared" si="2"/>
        <v>0</v>
      </c>
      <c r="K27" s="13">
        <f t="shared" si="3"/>
        <v>0</v>
      </c>
    </row>
    <row r="28" spans="1:11" ht="21" customHeight="1">
      <c r="A28" s="8">
        <v>14</v>
      </c>
      <c r="B28" s="14" t="s">
        <v>46</v>
      </c>
      <c r="C28" s="22" t="s">
        <v>47</v>
      </c>
      <c r="D28" s="10" t="s">
        <v>28</v>
      </c>
      <c r="E28" s="11"/>
      <c r="F28" s="12">
        <v>0.08</v>
      </c>
      <c r="G28" s="11">
        <f t="shared" si="0"/>
        <v>0</v>
      </c>
      <c r="H28" s="23">
        <v>50</v>
      </c>
      <c r="I28" s="33">
        <f t="shared" si="1"/>
        <v>0</v>
      </c>
      <c r="J28" s="33">
        <f t="shared" si="2"/>
        <v>0</v>
      </c>
      <c r="K28" s="13">
        <f t="shared" si="3"/>
        <v>0</v>
      </c>
    </row>
    <row r="29" spans="1:11" ht="33.75" customHeight="1">
      <c r="A29" s="8">
        <v>15</v>
      </c>
      <c r="B29" s="9" t="s">
        <v>48</v>
      </c>
      <c r="C29" s="24" t="s">
        <v>49</v>
      </c>
      <c r="D29" s="10" t="s">
        <v>28</v>
      </c>
      <c r="E29" s="11"/>
      <c r="F29" s="12">
        <v>0.23</v>
      </c>
      <c r="G29" s="11">
        <f t="shared" si="0"/>
        <v>0</v>
      </c>
      <c r="H29" s="23">
        <v>150</v>
      </c>
      <c r="I29" s="33">
        <f t="shared" si="1"/>
        <v>0</v>
      </c>
      <c r="J29" s="33">
        <f t="shared" si="2"/>
        <v>0</v>
      </c>
      <c r="K29" s="13">
        <f t="shared" si="3"/>
        <v>0</v>
      </c>
    </row>
    <row r="30" spans="1:11" ht="21" customHeight="1">
      <c r="A30" s="8">
        <v>16</v>
      </c>
      <c r="B30" s="9" t="s">
        <v>50</v>
      </c>
      <c r="C30" s="9"/>
      <c r="D30" s="10" t="s">
        <v>28</v>
      </c>
      <c r="E30" s="11"/>
      <c r="F30" s="12">
        <v>0.05</v>
      </c>
      <c r="G30" s="11">
        <f t="shared" si="0"/>
        <v>0</v>
      </c>
      <c r="H30" s="23">
        <v>40</v>
      </c>
      <c r="I30" s="33">
        <f t="shared" si="1"/>
        <v>0</v>
      </c>
      <c r="J30" s="33">
        <f t="shared" si="2"/>
        <v>0</v>
      </c>
      <c r="K30" s="13">
        <f t="shared" si="3"/>
        <v>0</v>
      </c>
    </row>
    <row r="31" spans="1:11" ht="21" customHeight="1">
      <c r="A31" s="8">
        <v>17</v>
      </c>
      <c r="B31" s="9" t="s">
        <v>51</v>
      </c>
      <c r="C31" s="9"/>
      <c r="D31" s="10" t="s">
        <v>28</v>
      </c>
      <c r="E31" s="11"/>
      <c r="F31" s="12">
        <v>0.05</v>
      </c>
      <c r="G31" s="11">
        <f t="shared" si="0"/>
        <v>0</v>
      </c>
      <c r="H31" s="23">
        <v>130</v>
      </c>
      <c r="I31" s="33">
        <f t="shared" si="1"/>
        <v>0</v>
      </c>
      <c r="J31" s="33">
        <f t="shared" si="2"/>
        <v>0</v>
      </c>
      <c r="K31" s="13">
        <f t="shared" si="3"/>
        <v>0</v>
      </c>
    </row>
    <row r="32" spans="1:11" ht="21" customHeight="1">
      <c r="A32" s="8">
        <v>18</v>
      </c>
      <c r="B32" s="9" t="s">
        <v>52</v>
      </c>
      <c r="C32" s="9"/>
      <c r="D32" s="10" t="s">
        <v>28</v>
      </c>
      <c r="E32" s="11"/>
      <c r="F32" s="12">
        <v>0.05</v>
      </c>
      <c r="G32" s="11">
        <f t="shared" si="0"/>
        <v>0</v>
      </c>
      <c r="H32" s="23">
        <v>100</v>
      </c>
      <c r="I32" s="33">
        <f t="shared" si="1"/>
        <v>0</v>
      </c>
      <c r="J32" s="33">
        <f t="shared" si="2"/>
        <v>0</v>
      </c>
      <c r="K32" s="13">
        <f t="shared" si="3"/>
        <v>0</v>
      </c>
    </row>
    <row r="33" spans="1:11" ht="21" customHeight="1">
      <c r="A33" s="8">
        <v>19</v>
      </c>
      <c r="B33" s="14" t="s">
        <v>53</v>
      </c>
      <c r="C33" s="9"/>
      <c r="D33" s="10" t="s">
        <v>28</v>
      </c>
      <c r="E33" s="11"/>
      <c r="F33" s="12">
        <v>0.05</v>
      </c>
      <c r="G33" s="11">
        <f t="shared" si="0"/>
        <v>0</v>
      </c>
      <c r="H33" s="23">
        <v>100</v>
      </c>
      <c r="I33" s="33">
        <f t="shared" si="1"/>
        <v>0</v>
      </c>
      <c r="J33" s="33">
        <f t="shared" si="2"/>
        <v>0</v>
      </c>
      <c r="K33" s="13">
        <f t="shared" si="3"/>
        <v>0</v>
      </c>
    </row>
    <row r="34" spans="1:11" ht="21" customHeight="1">
      <c r="A34" s="8">
        <v>20</v>
      </c>
      <c r="B34" s="14" t="s">
        <v>54</v>
      </c>
      <c r="C34" s="9"/>
      <c r="D34" s="10" t="s">
        <v>28</v>
      </c>
      <c r="E34" s="11"/>
      <c r="F34" s="12">
        <v>0.05</v>
      </c>
      <c r="G34" s="11">
        <f t="shared" si="0"/>
        <v>0</v>
      </c>
      <c r="H34" s="23">
        <v>120</v>
      </c>
      <c r="I34" s="33">
        <f t="shared" si="1"/>
        <v>0</v>
      </c>
      <c r="J34" s="33">
        <f t="shared" si="2"/>
        <v>0</v>
      </c>
      <c r="K34" s="13">
        <f t="shared" si="3"/>
        <v>0</v>
      </c>
    </row>
    <row r="35" spans="1:11" ht="21" customHeight="1">
      <c r="A35" s="8">
        <v>21</v>
      </c>
      <c r="B35" s="9" t="s">
        <v>55</v>
      </c>
      <c r="C35" s="9"/>
      <c r="D35" s="10" t="s">
        <v>28</v>
      </c>
      <c r="E35" s="11"/>
      <c r="F35" s="12">
        <v>0.05</v>
      </c>
      <c r="G35" s="11">
        <f t="shared" ref="G35:G41" si="8">(E35*F35)+E35</f>
        <v>0</v>
      </c>
      <c r="H35" s="23">
        <v>350</v>
      </c>
      <c r="I35" s="33">
        <f t="shared" ref="I35:I41" si="9">E35*H35</f>
        <v>0</v>
      </c>
      <c r="J35" s="33">
        <f t="shared" ref="J35:J41" si="10">I35*F35</f>
        <v>0</v>
      </c>
      <c r="K35" s="13">
        <f t="shared" ref="K35:K41" si="11">I35+J35</f>
        <v>0</v>
      </c>
    </row>
    <row r="36" spans="1:11" ht="21" customHeight="1">
      <c r="A36" s="8">
        <v>22</v>
      </c>
      <c r="B36" s="9" t="s">
        <v>56</v>
      </c>
      <c r="C36" s="9"/>
      <c r="D36" s="10" t="s">
        <v>28</v>
      </c>
      <c r="E36" s="11"/>
      <c r="F36" s="12">
        <v>0.05</v>
      </c>
      <c r="G36" s="11">
        <f t="shared" si="8"/>
        <v>0</v>
      </c>
      <c r="H36" s="23">
        <v>350</v>
      </c>
      <c r="I36" s="33">
        <f t="shared" si="9"/>
        <v>0</v>
      </c>
      <c r="J36" s="33">
        <f t="shared" si="10"/>
        <v>0</v>
      </c>
      <c r="K36" s="13">
        <f t="shared" si="11"/>
        <v>0</v>
      </c>
    </row>
    <row r="37" spans="1:11" ht="35.25" customHeight="1">
      <c r="A37" s="8">
        <v>23</v>
      </c>
      <c r="B37" s="9" t="s">
        <v>57</v>
      </c>
      <c r="C37" s="22" t="s">
        <v>30</v>
      </c>
      <c r="D37" s="10" t="s">
        <v>23</v>
      </c>
      <c r="E37" s="11"/>
      <c r="F37" s="12">
        <v>0.05</v>
      </c>
      <c r="G37" s="11">
        <f t="shared" si="8"/>
        <v>0</v>
      </c>
      <c r="H37" s="23">
        <v>1000</v>
      </c>
      <c r="I37" s="33">
        <f t="shared" si="9"/>
        <v>0</v>
      </c>
      <c r="J37" s="33">
        <f t="shared" si="10"/>
        <v>0</v>
      </c>
      <c r="K37" s="13">
        <f t="shared" si="11"/>
        <v>0</v>
      </c>
    </row>
    <row r="38" spans="1:11" ht="21" customHeight="1">
      <c r="A38" s="8">
        <v>24</v>
      </c>
      <c r="B38" s="9" t="s">
        <v>58</v>
      </c>
      <c r="C38" s="9"/>
      <c r="D38" s="10" t="s">
        <v>23</v>
      </c>
      <c r="E38" s="11"/>
      <c r="F38" s="12">
        <v>0.23</v>
      </c>
      <c r="G38" s="11">
        <f t="shared" si="8"/>
        <v>0</v>
      </c>
      <c r="H38" s="23">
        <v>120</v>
      </c>
      <c r="I38" s="33">
        <f t="shared" si="9"/>
        <v>0</v>
      </c>
      <c r="J38" s="33">
        <f t="shared" si="10"/>
        <v>0</v>
      </c>
      <c r="K38" s="13">
        <f t="shared" si="11"/>
        <v>0</v>
      </c>
    </row>
    <row r="39" spans="1:11" ht="62.25" customHeight="1">
      <c r="A39" s="8">
        <v>25</v>
      </c>
      <c r="B39" s="14" t="s">
        <v>59</v>
      </c>
      <c r="C39" s="24" t="s">
        <v>60</v>
      </c>
      <c r="D39" s="10" t="s">
        <v>28</v>
      </c>
      <c r="E39" s="11"/>
      <c r="F39" s="12">
        <v>0.08</v>
      </c>
      <c r="G39" s="11">
        <f t="shared" si="8"/>
        <v>0</v>
      </c>
      <c r="H39" s="23">
        <v>200</v>
      </c>
      <c r="I39" s="33">
        <f t="shared" si="9"/>
        <v>0</v>
      </c>
      <c r="J39" s="33">
        <f t="shared" si="10"/>
        <v>0</v>
      </c>
      <c r="K39" s="13">
        <f t="shared" si="11"/>
        <v>0</v>
      </c>
    </row>
    <row r="40" spans="1:11" ht="58.5" customHeight="1">
      <c r="A40" s="8">
        <v>26</v>
      </c>
      <c r="B40" s="14" t="s">
        <v>61</v>
      </c>
      <c r="C40" s="26" t="s">
        <v>62</v>
      </c>
      <c r="D40" s="10" t="s">
        <v>28</v>
      </c>
      <c r="E40" s="11"/>
      <c r="F40" s="12">
        <v>0.05</v>
      </c>
      <c r="G40" s="11">
        <f t="shared" si="8"/>
        <v>0</v>
      </c>
      <c r="H40" s="23">
        <v>450</v>
      </c>
      <c r="I40" s="33">
        <f t="shared" si="9"/>
        <v>0</v>
      </c>
      <c r="J40" s="33">
        <f t="shared" si="10"/>
        <v>0</v>
      </c>
      <c r="K40" s="13">
        <f t="shared" si="11"/>
        <v>0</v>
      </c>
    </row>
    <row r="41" spans="1:11" ht="21" customHeight="1">
      <c r="A41" s="8">
        <v>27</v>
      </c>
      <c r="B41" s="9" t="s">
        <v>63</v>
      </c>
      <c r="C41" s="25" t="s">
        <v>35</v>
      </c>
      <c r="D41" s="10" t="s">
        <v>23</v>
      </c>
      <c r="E41" s="11"/>
      <c r="F41" s="12">
        <v>0.08</v>
      </c>
      <c r="G41" s="11">
        <f t="shared" si="8"/>
        <v>0</v>
      </c>
      <c r="H41" s="23">
        <v>120</v>
      </c>
      <c r="I41" s="33">
        <f t="shared" si="9"/>
        <v>0</v>
      </c>
      <c r="J41" s="33">
        <f t="shared" si="10"/>
        <v>0</v>
      </c>
      <c r="K41" s="13">
        <f t="shared" si="11"/>
        <v>0</v>
      </c>
    </row>
    <row r="42" spans="1:11" ht="21" customHeight="1">
      <c r="A42" s="8">
        <v>28</v>
      </c>
      <c r="B42" s="9" t="s">
        <v>64</v>
      </c>
      <c r="C42" s="9"/>
      <c r="D42" s="10" t="s">
        <v>28</v>
      </c>
      <c r="E42" s="11"/>
      <c r="F42" s="12">
        <v>0.05</v>
      </c>
      <c r="G42" s="11">
        <f t="shared" si="0"/>
        <v>0</v>
      </c>
      <c r="H42" s="23">
        <v>350</v>
      </c>
      <c r="I42" s="33">
        <f t="shared" si="1"/>
        <v>0</v>
      </c>
      <c r="J42" s="33">
        <f t="shared" si="2"/>
        <v>0</v>
      </c>
      <c r="K42" s="13">
        <f t="shared" si="3"/>
        <v>0</v>
      </c>
    </row>
    <row r="43" spans="1:11" ht="21" customHeight="1">
      <c r="A43" s="8">
        <v>29</v>
      </c>
      <c r="B43" s="9" t="s">
        <v>65</v>
      </c>
      <c r="C43" s="9"/>
      <c r="D43" s="10" t="s">
        <v>28</v>
      </c>
      <c r="E43" s="11"/>
      <c r="F43" s="12">
        <v>0.05</v>
      </c>
      <c r="G43" s="11">
        <f t="shared" si="0"/>
        <v>0</v>
      </c>
      <c r="H43" s="23">
        <v>40</v>
      </c>
      <c r="I43" s="33">
        <f t="shared" si="1"/>
        <v>0</v>
      </c>
      <c r="J43" s="33">
        <f t="shared" si="2"/>
        <v>0</v>
      </c>
      <c r="K43" s="13">
        <f t="shared" si="3"/>
        <v>0</v>
      </c>
    </row>
    <row r="44" spans="1:11" ht="21" customHeight="1">
      <c r="A44" s="8">
        <v>30</v>
      </c>
      <c r="B44" s="14" t="s">
        <v>66</v>
      </c>
      <c r="C44" s="9"/>
      <c r="D44" s="10" t="s">
        <v>28</v>
      </c>
      <c r="E44" s="11"/>
      <c r="F44" s="12">
        <v>0.05</v>
      </c>
      <c r="G44" s="11">
        <f t="shared" si="0"/>
        <v>0</v>
      </c>
      <c r="H44" s="23">
        <v>140</v>
      </c>
      <c r="I44" s="33">
        <f t="shared" si="1"/>
        <v>0</v>
      </c>
      <c r="J44" s="33">
        <f t="shared" si="2"/>
        <v>0</v>
      </c>
      <c r="K44" s="13">
        <f t="shared" si="3"/>
        <v>0</v>
      </c>
    </row>
    <row r="45" spans="1:11" ht="21" customHeight="1">
      <c r="A45" s="8">
        <v>31</v>
      </c>
      <c r="B45" s="9" t="s">
        <v>67</v>
      </c>
      <c r="C45" s="9"/>
      <c r="D45" s="10" t="s">
        <v>28</v>
      </c>
      <c r="E45" s="11"/>
      <c r="F45" s="12">
        <v>0.05</v>
      </c>
      <c r="G45" s="11">
        <f t="shared" si="0"/>
        <v>0</v>
      </c>
      <c r="H45" s="23">
        <v>700</v>
      </c>
      <c r="I45" s="33">
        <f t="shared" si="1"/>
        <v>0</v>
      </c>
      <c r="J45" s="33">
        <f t="shared" si="2"/>
        <v>0</v>
      </c>
      <c r="K45" s="13">
        <f t="shared" si="3"/>
        <v>0</v>
      </c>
    </row>
    <row r="46" spans="1:11" ht="21" customHeight="1">
      <c r="A46" s="8">
        <v>32</v>
      </c>
      <c r="B46" s="9" t="s">
        <v>68</v>
      </c>
      <c r="C46" s="9"/>
      <c r="D46" s="10" t="s">
        <v>12</v>
      </c>
      <c r="E46" s="11"/>
      <c r="F46" s="12">
        <v>0.05</v>
      </c>
      <c r="G46" s="11">
        <f t="shared" si="0"/>
        <v>0</v>
      </c>
      <c r="H46" s="23">
        <v>600</v>
      </c>
      <c r="I46" s="33">
        <f t="shared" si="1"/>
        <v>0</v>
      </c>
      <c r="J46" s="33">
        <f t="shared" si="2"/>
        <v>0</v>
      </c>
      <c r="K46" s="13">
        <f t="shared" si="3"/>
        <v>0</v>
      </c>
    </row>
    <row r="47" spans="1:11" ht="21" customHeight="1">
      <c r="A47" s="8">
        <v>33</v>
      </c>
      <c r="B47" s="9" t="s">
        <v>69</v>
      </c>
      <c r="C47" s="9"/>
      <c r="D47" s="10" t="s">
        <v>12</v>
      </c>
      <c r="E47" s="11"/>
      <c r="F47" s="12">
        <v>0.05</v>
      </c>
      <c r="G47" s="11">
        <f t="shared" si="0"/>
        <v>0</v>
      </c>
      <c r="H47" s="23">
        <v>80</v>
      </c>
      <c r="I47" s="33">
        <f t="shared" si="1"/>
        <v>0</v>
      </c>
      <c r="J47" s="33">
        <f t="shared" si="2"/>
        <v>0</v>
      </c>
      <c r="K47" s="13">
        <f t="shared" si="3"/>
        <v>0</v>
      </c>
    </row>
    <row r="48" spans="1:11" ht="21" customHeight="1">
      <c r="A48" s="8">
        <v>34</v>
      </c>
      <c r="B48" s="9" t="s">
        <v>70</v>
      </c>
      <c r="C48" s="9"/>
      <c r="D48" s="10" t="s">
        <v>28</v>
      </c>
      <c r="E48" s="11"/>
      <c r="F48" s="12">
        <v>0.05</v>
      </c>
      <c r="G48" s="11">
        <f t="shared" ref="G48:G54" si="12">(E48*F48)+E48</f>
        <v>0</v>
      </c>
      <c r="H48" s="23">
        <v>110</v>
      </c>
      <c r="I48" s="33">
        <f t="shared" ref="I48:I54" si="13">E48*H48</f>
        <v>0</v>
      </c>
      <c r="J48" s="33">
        <f t="shared" ref="J48:J54" si="14">I48*F48</f>
        <v>0</v>
      </c>
      <c r="K48" s="13">
        <f t="shared" ref="K48:K54" si="15">I48+J48</f>
        <v>0</v>
      </c>
    </row>
    <row r="49" spans="1:11" ht="21" customHeight="1">
      <c r="A49" s="8">
        <v>35</v>
      </c>
      <c r="B49" s="14" t="s">
        <v>71</v>
      </c>
      <c r="C49" s="14"/>
      <c r="D49" s="10" t="s">
        <v>28</v>
      </c>
      <c r="E49" s="11"/>
      <c r="F49" s="12">
        <v>0.05</v>
      </c>
      <c r="G49" s="11">
        <f t="shared" si="12"/>
        <v>0</v>
      </c>
      <c r="H49" s="23">
        <v>2000</v>
      </c>
      <c r="I49" s="33">
        <f t="shared" si="13"/>
        <v>0</v>
      </c>
      <c r="J49" s="33">
        <f t="shared" si="14"/>
        <v>0</v>
      </c>
      <c r="K49" s="13">
        <f t="shared" si="15"/>
        <v>0</v>
      </c>
    </row>
    <row r="50" spans="1:11" ht="21" customHeight="1">
      <c r="A50" s="8">
        <v>36</v>
      </c>
      <c r="B50" s="9" t="s">
        <v>72</v>
      </c>
      <c r="C50" s="25" t="s">
        <v>35</v>
      </c>
      <c r="D50" s="10" t="s">
        <v>23</v>
      </c>
      <c r="E50" s="11"/>
      <c r="F50" s="12">
        <v>0.05</v>
      </c>
      <c r="G50" s="11">
        <f t="shared" si="12"/>
        <v>0</v>
      </c>
      <c r="H50" s="23">
        <v>230</v>
      </c>
      <c r="I50" s="33">
        <f t="shared" si="13"/>
        <v>0</v>
      </c>
      <c r="J50" s="33">
        <f t="shared" si="14"/>
        <v>0</v>
      </c>
      <c r="K50" s="13">
        <f t="shared" si="15"/>
        <v>0</v>
      </c>
    </row>
    <row r="51" spans="1:11" ht="71.25">
      <c r="A51" s="8">
        <v>37</v>
      </c>
      <c r="B51" s="14" t="s">
        <v>73</v>
      </c>
      <c r="C51" s="22" t="s">
        <v>74</v>
      </c>
      <c r="D51" s="10" t="s">
        <v>28</v>
      </c>
      <c r="E51" s="11"/>
      <c r="F51" s="12">
        <v>0.08</v>
      </c>
      <c r="G51" s="11">
        <f t="shared" si="12"/>
        <v>0</v>
      </c>
      <c r="H51" s="23">
        <v>320</v>
      </c>
      <c r="I51" s="33">
        <f t="shared" si="13"/>
        <v>0</v>
      </c>
      <c r="J51" s="33">
        <f t="shared" si="14"/>
        <v>0</v>
      </c>
      <c r="K51" s="13">
        <f t="shared" si="15"/>
        <v>0</v>
      </c>
    </row>
    <row r="52" spans="1:11" ht="21" customHeight="1">
      <c r="A52" s="8">
        <v>38</v>
      </c>
      <c r="B52" s="9" t="s">
        <v>75</v>
      </c>
      <c r="C52" s="9" t="s">
        <v>76</v>
      </c>
      <c r="D52" s="10" t="s">
        <v>28</v>
      </c>
      <c r="E52" s="11"/>
      <c r="F52" s="12">
        <v>0.08</v>
      </c>
      <c r="G52" s="11">
        <f t="shared" si="12"/>
        <v>0</v>
      </c>
      <c r="H52" s="23">
        <v>140</v>
      </c>
      <c r="I52" s="33">
        <f t="shared" si="13"/>
        <v>0</v>
      </c>
      <c r="J52" s="33">
        <f t="shared" si="14"/>
        <v>0</v>
      </c>
      <c r="K52" s="13">
        <f t="shared" si="15"/>
        <v>0</v>
      </c>
    </row>
    <row r="53" spans="1:11" ht="21" customHeight="1">
      <c r="A53" s="8">
        <v>39</v>
      </c>
      <c r="B53" s="9" t="s">
        <v>77</v>
      </c>
      <c r="C53" s="9"/>
      <c r="D53" s="10" t="s">
        <v>28</v>
      </c>
      <c r="E53" s="11"/>
      <c r="F53" s="12">
        <v>0.23</v>
      </c>
      <c r="G53" s="11">
        <f t="shared" si="12"/>
        <v>0</v>
      </c>
      <c r="H53" s="23">
        <v>30</v>
      </c>
      <c r="I53" s="33">
        <f t="shared" si="13"/>
        <v>0</v>
      </c>
      <c r="J53" s="33">
        <f t="shared" si="14"/>
        <v>0</v>
      </c>
      <c r="K53" s="13">
        <f t="shared" si="15"/>
        <v>0</v>
      </c>
    </row>
    <row r="54" spans="1:11" ht="21" customHeight="1">
      <c r="A54" s="8">
        <v>40</v>
      </c>
      <c r="B54" s="14" t="s">
        <v>78</v>
      </c>
      <c r="C54" s="9"/>
      <c r="D54" s="10" t="s">
        <v>79</v>
      </c>
      <c r="E54" s="11"/>
      <c r="F54" s="12">
        <v>0.05</v>
      </c>
      <c r="G54" s="11">
        <f t="shared" si="12"/>
        <v>0</v>
      </c>
      <c r="H54" s="23">
        <v>450</v>
      </c>
      <c r="I54" s="33">
        <f t="shared" si="13"/>
        <v>0</v>
      </c>
      <c r="J54" s="33">
        <f t="shared" si="14"/>
        <v>0</v>
      </c>
      <c r="K54" s="13">
        <f t="shared" si="15"/>
        <v>0</v>
      </c>
    </row>
    <row r="55" spans="1:11" ht="21" customHeight="1">
      <c r="A55" s="8">
        <v>41</v>
      </c>
      <c r="B55" s="9" t="s">
        <v>80</v>
      </c>
      <c r="C55" s="9"/>
      <c r="D55" s="10" t="s">
        <v>28</v>
      </c>
      <c r="E55" s="11"/>
      <c r="F55" s="12">
        <v>0.05</v>
      </c>
      <c r="G55" s="11">
        <f t="shared" si="0"/>
        <v>0</v>
      </c>
      <c r="H55" s="23">
        <v>160</v>
      </c>
      <c r="I55" s="33">
        <f t="shared" si="1"/>
        <v>0</v>
      </c>
      <c r="J55" s="33">
        <f t="shared" si="2"/>
        <v>0</v>
      </c>
      <c r="K55" s="13">
        <f t="shared" si="3"/>
        <v>0</v>
      </c>
    </row>
    <row r="56" spans="1:11" ht="21" customHeight="1">
      <c r="A56" s="8">
        <v>42</v>
      </c>
      <c r="B56" s="9" t="s">
        <v>81</v>
      </c>
      <c r="C56" s="9"/>
      <c r="D56" s="10" t="s">
        <v>28</v>
      </c>
      <c r="E56" s="11"/>
      <c r="F56" s="12">
        <v>0.05</v>
      </c>
      <c r="G56" s="11">
        <f t="shared" si="0"/>
        <v>0</v>
      </c>
      <c r="H56" s="23">
        <v>180</v>
      </c>
      <c r="I56" s="33">
        <f t="shared" si="1"/>
        <v>0</v>
      </c>
      <c r="J56" s="33">
        <f t="shared" si="2"/>
        <v>0</v>
      </c>
      <c r="K56" s="13">
        <f t="shared" si="3"/>
        <v>0</v>
      </c>
    </row>
    <row r="57" spans="1:11" ht="21" customHeight="1">
      <c r="A57" s="8">
        <v>43</v>
      </c>
      <c r="B57" s="9" t="s">
        <v>82</v>
      </c>
      <c r="C57" s="9"/>
      <c r="D57" s="10" t="s">
        <v>28</v>
      </c>
      <c r="E57" s="11"/>
      <c r="F57" s="12">
        <v>0.05</v>
      </c>
      <c r="G57" s="11">
        <f t="shared" si="0"/>
        <v>0</v>
      </c>
      <c r="H57" s="23">
        <v>400</v>
      </c>
      <c r="I57" s="33">
        <f t="shared" si="1"/>
        <v>0</v>
      </c>
      <c r="J57" s="33">
        <f t="shared" si="2"/>
        <v>0</v>
      </c>
      <c r="K57" s="13">
        <f t="shared" si="3"/>
        <v>0</v>
      </c>
    </row>
    <row r="58" spans="1:11" ht="21" customHeight="1">
      <c r="A58" s="8">
        <v>44</v>
      </c>
      <c r="B58" s="9" t="s">
        <v>83</v>
      </c>
      <c r="C58" s="9"/>
      <c r="D58" s="10" t="s">
        <v>28</v>
      </c>
      <c r="E58" s="11"/>
      <c r="F58" s="12">
        <v>0.05</v>
      </c>
      <c r="G58" s="11">
        <f t="shared" ref="G58:G68" si="16">(E58*F58)+E58</f>
        <v>0</v>
      </c>
      <c r="H58" s="23">
        <v>600</v>
      </c>
      <c r="I58" s="33">
        <f t="shared" ref="I58:I68" si="17">E58*H58</f>
        <v>0</v>
      </c>
      <c r="J58" s="33">
        <f t="shared" ref="J58:J68" si="18">I58*F58</f>
        <v>0</v>
      </c>
      <c r="K58" s="13">
        <f t="shared" ref="K58:K68" si="19">I58+J58</f>
        <v>0</v>
      </c>
    </row>
    <row r="59" spans="1:11" ht="21" customHeight="1">
      <c r="A59" s="8">
        <v>45</v>
      </c>
      <c r="B59" s="9" t="s">
        <v>84</v>
      </c>
      <c r="C59" s="9"/>
      <c r="D59" s="10" t="s">
        <v>28</v>
      </c>
      <c r="E59" s="11"/>
      <c r="F59" s="12">
        <v>0.05</v>
      </c>
      <c r="G59" s="11">
        <f t="shared" si="16"/>
        <v>0</v>
      </c>
      <c r="H59" s="23">
        <v>2500</v>
      </c>
      <c r="I59" s="33">
        <f t="shared" si="17"/>
        <v>0</v>
      </c>
      <c r="J59" s="33">
        <f t="shared" si="18"/>
        <v>0</v>
      </c>
      <c r="K59" s="13">
        <f t="shared" si="19"/>
        <v>0</v>
      </c>
    </row>
    <row r="60" spans="1:11" ht="30">
      <c r="A60" s="8">
        <v>46</v>
      </c>
      <c r="B60" s="14" t="s">
        <v>85</v>
      </c>
      <c r="C60" s="14" t="s">
        <v>86</v>
      </c>
      <c r="D60" s="10" t="s">
        <v>12</v>
      </c>
      <c r="E60" s="11"/>
      <c r="F60" s="12">
        <v>0.08</v>
      </c>
      <c r="G60" s="11">
        <f t="shared" si="16"/>
        <v>0</v>
      </c>
      <c r="H60" s="23">
        <v>80</v>
      </c>
      <c r="I60" s="33">
        <f t="shared" si="17"/>
        <v>0</v>
      </c>
      <c r="J60" s="33">
        <f t="shared" si="18"/>
        <v>0</v>
      </c>
      <c r="K60" s="13">
        <f t="shared" si="19"/>
        <v>0</v>
      </c>
    </row>
    <row r="61" spans="1:11" ht="21" customHeight="1">
      <c r="A61" s="8">
        <v>47</v>
      </c>
      <c r="B61" s="9" t="s">
        <v>87</v>
      </c>
      <c r="C61" s="9" t="s">
        <v>47</v>
      </c>
      <c r="D61" s="10" t="s">
        <v>79</v>
      </c>
      <c r="E61" s="11"/>
      <c r="F61" s="12">
        <v>0.08</v>
      </c>
      <c r="G61" s="11">
        <f t="shared" si="16"/>
        <v>0</v>
      </c>
      <c r="H61" s="23">
        <v>60</v>
      </c>
      <c r="I61" s="33">
        <f t="shared" si="17"/>
        <v>0</v>
      </c>
      <c r="J61" s="33">
        <f t="shared" si="18"/>
        <v>0</v>
      </c>
      <c r="K61" s="13">
        <f t="shared" si="19"/>
        <v>0</v>
      </c>
    </row>
    <row r="62" spans="1:11" ht="20.25" customHeight="1">
      <c r="A62" s="8">
        <v>48</v>
      </c>
      <c r="B62" s="14" t="s">
        <v>88</v>
      </c>
      <c r="C62" s="25" t="s">
        <v>35</v>
      </c>
      <c r="D62" s="10" t="s">
        <v>23</v>
      </c>
      <c r="E62" s="11"/>
      <c r="F62" s="12">
        <v>0.08</v>
      </c>
      <c r="G62" s="11">
        <f t="shared" si="16"/>
        <v>0</v>
      </c>
      <c r="H62" s="23">
        <v>30</v>
      </c>
      <c r="I62" s="33">
        <f t="shared" si="17"/>
        <v>0</v>
      </c>
      <c r="J62" s="33">
        <f t="shared" si="18"/>
        <v>0</v>
      </c>
      <c r="K62" s="13">
        <f t="shared" si="19"/>
        <v>0</v>
      </c>
    </row>
    <row r="63" spans="1:11" ht="21" customHeight="1">
      <c r="A63" s="8">
        <v>49</v>
      </c>
      <c r="B63" s="9" t="s">
        <v>89</v>
      </c>
      <c r="C63" s="25" t="s">
        <v>35</v>
      </c>
      <c r="D63" s="10" t="s">
        <v>23</v>
      </c>
      <c r="E63" s="11"/>
      <c r="F63" s="12">
        <v>0.08</v>
      </c>
      <c r="G63" s="11">
        <f t="shared" si="16"/>
        <v>0</v>
      </c>
      <c r="H63" s="23">
        <v>220</v>
      </c>
      <c r="I63" s="33">
        <f t="shared" si="17"/>
        <v>0</v>
      </c>
      <c r="J63" s="33">
        <f t="shared" si="18"/>
        <v>0</v>
      </c>
      <c r="K63" s="13">
        <f t="shared" si="19"/>
        <v>0</v>
      </c>
    </row>
    <row r="64" spans="1:11" ht="21" customHeight="1">
      <c r="A64" s="8">
        <v>50</v>
      </c>
      <c r="B64" s="9" t="s">
        <v>90</v>
      </c>
      <c r="C64" s="25" t="s">
        <v>35</v>
      </c>
      <c r="D64" s="10" t="s">
        <v>23</v>
      </c>
      <c r="E64" s="11"/>
      <c r="F64" s="12">
        <v>0.08</v>
      </c>
      <c r="G64" s="11">
        <f t="shared" si="16"/>
        <v>0</v>
      </c>
      <c r="H64" s="23">
        <v>200</v>
      </c>
      <c r="I64" s="33">
        <f t="shared" si="17"/>
        <v>0</v>
      </c>
      <c r="J64" s="33">
        <f t="shared" si="18"/>
        <v>0</v>
      </c>
      <c r="K64" s="13">
        <f t="shared" si="19"/>
        <v>0</v>
      </c>
    </row>
    <row r="65" spans="1:12" ht="21" customHeight="1">
      <c r="A65" s="8">
        <v>51</v>
      </c>
      <c r="B65" s="9" t="s">
        <v>91</v>
      </c>
      <c r="C65" s="25" t="s">
        <v>35</v>
      </c>
      <c r="D65" s="10" t="s">
        <v>23</v>
      </c>
      <c r="E65" s="11"/>
      <c r="F65" s="12">
        <v>0.08</v>
      </c>
      <c r="G65" s="11">
        <f t="shared" si="16"/>
        <v>0</v>
      </c>
      <c r="H65" s="23">
        <v>50</v>
      </c>
      <c r="I65" s="33">
        <f t="shared" si="17"/>
        <v>0</v>
      </c>
      <c r="J65" s="33">
        <f t="shared" si="18"/>
        <v>0</v>
      </c>
      <c r="K65" s="13">
        <f t="shared" si="19"/>
        <v>0</v>
      </c>
    </row>
    <row r="66" spans="1:12" ht="21" customHeight="1">
      <c r="A66" s="8">
        <v>52</v>
      </c>
      <c r="B66" s="9" t="s">
        <v>92</v>
      </c>
      <c r="C66" s="25" t="s">
        <v>35</v>
      </c>
      <c r="D66" s="10" t="s">
        <v>23</v>
      </c>
      <c r="E66" s="11"/>
      <c r="F66" s="12">
        <v>0.08</v>
      </c>
      <c r="G66" s="11">
        <f t="shared" si="16"/>
        <v>0</v>
      </c>
      <c r="H66" s="23">
        <v>200</v>
      </c>
      <c r="I66" s="33">
        <f t="shared" si="17"/>
        <v>0</v>
      </c>
      <c r="J66" s="33">
        <f t="shared" si="18"/>
        <v>0</v>
      </c>
      <c r="K66" s="13">
        <f t="shared" si="19"/>
        <v>0</v>
      </c>
    </row>
    <row r="67" spans="1:12" ht="21" customHeight="1">
      <c r="A67" s="8">
        <v>53</v>
      </c>
      <c r="B67" s="9" t="s">
        <v>93</v>
      </c>
      <c r="C67" s="25" t="s">
        <v>35</v>
      </c>
      <c r="D67" s="10" t="s">
        <v>23</v>
      </c>
      <c r="E67" s="11"/>
      <c r="F67" s="12">
        <v>0.08</v>
      </c>
      <c r="G67" s="11">
        <f t="shared" si="16"/>
        <v>0</v>
      </c>
      <c r="H67" s="23">
        <v>220</v>
      </c>
      <c r="I67" s="33">
        <f t="shared" si="17"/>
        <v>0</v>
      </c>
      <c r="J67" s="33">
        <f t="shared" si="18"/>
        <v>0</v>
      </c>
      <c r="K67" s="13">
        <f t="shared" si="19"/>
        <v>0</v>
      </c>
    </row>
    <row r="68" spans="1:12" ht="21" customHeight="1">
      <c r="A68" s="8">
        <v>54</v>
      </c>
      <c r="B68" s="14" t="s">
        <v>94</v>
      </c>
      <c r="C68" s="9"/>
      <c r="D68" s="10" t="s">
        <v>23</v>
      </c>
      <c r="E68" s="11"/>
      <c r="F68" s="12">
        <v>0.08</v>
      </c>
      <c r="G68" s="11">
        <f t="shared" si="16"/>
        <v>0</v>
      </c>
      <c r="H68" s="23">
        <v>150</v>
      </c>
      <c r="I68" s="33">
        <f t="shared" si="17"/>
        <v>0</v>
      </c>
      <c r="J68" s="33">
        <f t="shared" si="18"/>
        <v>0</v>
      </c>
      <c r="K68" s="13">
        <f t="shared" si="19"/>
        <v>0</v>
      </c>
    </row>
    <row r="69" spans="1:12" ht="21" customHeight="1">
      <c r="A69" s="8">
        <v>55</v>
      </c>
      <c r="B69" s="9" t="s">
        <v>95</v>
      </c>
      <c r="C69" s="9"/>
      <c r="D69" s="10" t="s">
        <v>12</v>
      </c>
      <c r="E69" s="11"/>
      <c r="F69" s="12">
        <v>0.05</v>
      </c>
      <c r="G69" s="11">
        <f t="shared" si="0"/>
        <v>0</v>
      </c>
      <c r="H69" s="23">
        <v>250</v>
      </c>
      <c r="I69" s="33">
        <f t="shared" si="1"/>
        <v>0</v>
      </c>
      <c r="J69" s="33">
        <f t="shared" si="2"/>
        <v>0</v>
      </c>
      <c r="K69" s="13">
        <f t="shared" si="3"/>
        <v>0</v>
      </c>
    </row>
    <row r="70" spans="1:12" ht="21" customHeight="1">
      <c r="A70" s="8">
        <v>56</v>
      </c>
      <c r="B70" s="14" t="s">
        <v>96</v>
      </c>
      <c r="C70" s="9"/>
      <c r="D70" s="10" t="s">
        <v>97</v>
      </c>
      <c r="E70" s="11"/>
      <c r="F70" s="12">
        <v>0.05</v>
      </c>
      <c r="G70" s="11">
        <f>(E70*F70)+E70</f>
        <v>0</v>
      </c>
      <c r="H70" s="23">
        <v>130</v>
      </c>
      <c r="I70" s="33">
        <f>E70*H70</f>
        <v>0</v>
      </c>
      <c r="J70" s="33">
        <f>I70*F70</f>
        <v>0</v>
      </c>
      <c r="K70" s="13">
        <f>I70+J70</f>
        <v>0</v>
      </c>
    </row>
    <row r="71" spans="1:12" ht="21" customHeight="1">
      <c r="A71" s="8">
        <v>57</v>
      </c>
      <c r="B71" s="9" t="s">
        <v>98</v>
      </c>
      <c r="C71" s="9"/>
      <c r="D71" s="10" t="s">
        <v>12</v>
      </c>
      <c r="E71" s="11"/>
      <c r="F71" s="12">
        <v>0.23</v>
      </c>
      <c r="G71" s="11">
        <f t="shared" si="0"/>
        <v>0</v>
      </c>
      <c r="H71" s="23">
        <v>250</v>
      </c>
      <c r="I71" s="33">
        <f t="shared" si="1"/>
        <v>0</v>
      </c>
      <c r="J71" s="33">
        <f t="shared" si="2"/>
        <v>0</v>
      </c>
      <c r="K71" s="13">
        <f t="shared" si="3"/>
        <v>0</v>
      </c>
    </row>
    <row r="72" spans="1:12" ht="41.25" customHeight="1">
      <c r="A72" s="8">
        <v>58</v>
      </c>
      <c r="B72" s="14" t="s">
        <v>99</v>
      </c>
      <c r="C72" s="26" t="s">
        <v>100</v>
      </c>
      <c r="D72" s="10" t="s">
        <v>23</v>
      </c>
      <c r="E72" s="11"/>
      <c r="F72" s="12">
        <v>0.08</v>
      </c>
      <c r="G72" s="11">
        <f>(E72*F72)+E72</f>
        <v>0</v>
      </c>
      <c r="H72" s="23">
        <v>80</v>
      </c>
      <c r="I72" s="33">
        <f>E72*H72</f>
        <v>0</v>
      </c>
      <c r="J72" s="33">
        <f>I72*F72</f>
        <v>0</v>
      </c>
      <c r="K72" s="13">
        <f>I72+J72</f>
        <v>0</v>
      </c>
    </row>
    <row r="73" spans="1:12" ht="30.75" customHeight="1">
      <c r="A73" s="8">
        <v>59</v>
      </c>
      <c r="B73" s="9" t="s">
        <v>101</v>
      </c>
      <c r="C73" s="22" t="s">
        <v>102</v>
      </c>
      <c r="D73" s="10" t="s">
        <v>28</v>
      </c>
      <c r="E73" s="11"/>
      <c r="F73" s="12">
        <v>0.08</v>
      </c>
      <c r="G73" s="11">
        <f>(E73*F73)+E73</f>
        <v>0</v>
      </c>
      <c r="H73" s="23">
        <v>180</v>
      </c>
      <c r="I73" s="33">
        <f>E73*H73</f>
        <v>0</v>
      </c>
      <c r="J73" s="33">
        <f>I73*F73</f>
        <v>0</v>
      </c>
      <c r="K73" s="13">
        <f>I73+J73</f>
        <v>0</v>
      </c>
    </row>
    <row r="74" spans="1:12" ht="27.75" customHeight="1">
      <c r="K74" s="16">
        <f>SUM(K15:K73)</f>
        <v>0</v>
      </c>
    </row>
    <row r="75" spans="1:12" ht="19.5" customHeight="1">
      <c r="F75" s="27"/>
      <c r="G75" s="28"/>
      <c r="H75" s="12">
        <v>0.05</v>
      </c>
      <c r="I75" s="36">
        <f>I15+I19+I20+I22+I24+I27+I30+I31+I32+I33+I34+I35+I36+I37+I40+I42+I43+I44+I45+I46+I47+I48+I49+I50+I54+I55+I56+I57+I58+I59+I69+I70</f>
        <v>0</v>
      </c>
      <c r="J75" s="36">
        <f>J15+J19+J20+J22+J24+J27+J30+J31+J32+J33+J34+J35+J36+J37+J40+J42+J43+J44+J45+J46+J47+J48+J49+J50+J54+J55+J56+J57+J58+J59+J69+J70</f>
        <v>0</v>
      </c>
      <c r="K75" s="29"/>
      <c r="L75" s="30"/>
    </row>
    <row r="76" spans="1:12" ht="19.5" customHeight="1">
      <c r="F76" s="18"/>
      <c r="G76" s="19"/>
      <c r="H76" s="12">
        <v>0.08</v>
      </c>
      <c r="I76" s="34">
        <f>I16+I17+I18+I23+I28+I39+I41+I51+I52+I60+I61+I62+I63+I64+I65+I66+I67+I68+I72+I73</f>
        <v>0</v>
      </c>
      <c r="J76" s="34">
        <f>J16+J17+J18+J23+J28+J39+J41+J51+J52+J60+J61+J62+J63+J64+J65+J66+J67+J68+J72+J73</f>
        <v>0</v>
      </c>
      <c r="K76" s="18"/>
    </row>
    <row r="77" spans="1:12" ht="19.5" customHeight="1">
      <c r="F77" s="27"/>
      <c r="G77" s="28"/>
      <c r="H77" s="12">
        <v>0.23</v>
      </c>
      <c r="I77" s="36">
        <f>I21+I25+I26+I29+I38+I53+I71</f>
        <v>0</v>
      </c>
      <c r="J77" s="36">
        <f>J21+J25+J26+J29+J38+J53+J71</f>
        <v>0</v>
      </c>
      <c r="K77" s="3"/>
      <c r="L77" s="30"/>
    </row>
    <row r="78" spans="1:12" ht="19.5" customHeight="1">
      <c r="F78" s="18"/>
      <c r="G78" s="19"/>
      <c r="H78" s="15"/>
      <c r="I78" s="35">
        <f>SUM(I75:I77)</f>
        <v>0</v>
      </c>
      <c r="J78" s="35">
        <f>SUM(J75:J77)</f>
        <v>0</v>
      </c>
      <c r="K78" s="18"/>
    </row>
    <row r="79" spans="1:12" ht="12" customHeight="1">
      <c r="F79" s="27"/>
      <c r="G79" s="28"/>
      <c r="H79" s="1"/>
      <c r="I79" s="1"/>
      <c r="J79" s="1"/>
      <c r="K79" s="3"/>
      <c r="L79" s="30"/>
    </row>
    <row r="80" spans="1:12" ht="12.75" customHeight="1">
      <c r="F80" s="18"/>
      <c r="G80" s="19"/>
      <c r="H80" s="20"/>
      <c r="I80" s="20"/>
      <c r="J80" s="20"/>
      <c r="K80" s="18"/>
    </row>
    <row r="81" spans="1:12" ht="12" customHeight="1">
      <c r="F81" s="27"/>
      <c r="G81" s="28"/>
      <c r="H81" s="1"/>
      <c r="I81" s="1"/>
      <c r="J81" s="1"/>
      <c r="K81" s="31"/>
      <c r="L81" s="30"/>
    </row>
    <row r="82" spans="1:12" ht="20.25" customHeight="1">
      <c r="A82" s="4" t="s">
        <v>13</v>
      </c>
      <c r="F82" s="1"/>
      <c r="G82" s="28"/>
      <c r="H82" s="1"/>
      <c r="I82" s="1"/>
      <c r="J82" s="1"/>
      <c r="K82" s="17"/>
      <c r="L82" s="27"/>
    </row>
    <row r="83" spans="1:12">
      <c r="A83" s="50" t="s">
        <v>24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1:12">
      <c r="A84" s="50" t="s">
        <v>103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1:12">
      <c r="A85" s="50" t="s">
        <v>104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1:12" ht="15.75" customHeight="1">
      <c r="A86" t="s">
        <v>105</v>
      </c>
    </row>
    <row r="88" spans="1:12" ht="24" customHeight="1">
      <c r="A88" t="s">
        <v>14</v>
      </c>
    </row>
    <row r="89" spans="1:12" ht="21" customHeight="1">
      <c r="A89" t="s">
        <v>15</v>
      </c>
    </row>
    <row r="90" spans="1:12" ht="21" customHeight="1">
      <c r="A90" t="s">
        <v>16</v>
      </c>
    </row>
    <row r="91" spans="1:12" ht="21" customHeight="1">
      <c r="A91" t="s">
        <v>17</v>
      </c>
    </row>
    <row r="92" spans="1:12" ht="21" customHeight="1">
      <c r="A92" t="s">
        <v>18</v>
      </c>
    </row>
    <row r="93" spans="1:12" ht="21" customHeight="1">
      <c r="A93" t="s">
        <v>15</v>
      </c>
    </row>
    <row r="94" spans="1:12" ht="13.5" customHeight="1"/>
    <row r="95" spans="1:12" ht="29.25" customHeight="1">
      <c r="A95" s="47" t="s">
        <v>19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</row>
    <row r="97" spans="2:11" ht="22.5" customHeight="1"/>
    <row r="99" spans="2:11" ht="54.75" customHeight="1">
      <c r="B99" s="32" t="s">
        <v>20</v>
      </c>
      <c r="C99" s="21"/>
      <c r="H99" s="48" t="s">
        <v>21</v>
      </c>
      <c r="I99" s="48"/>
      <c r="J99" s="48"/>
      <c r="K99" s="48"/>
    </row>
  </sheetData>
  <mergeCells count="14">
    <mergeCell ref="A9:K9"/>
    <mergeCell ref="A2:K2"/>
    <mergeCell ref="A3:K3"/>
    <mergeCell ref="A5:K5"/>
    <mergeCell ref="A6:K6"/>
    <mergeCell ref="A7:K7"/>
    <mergeCell ref="A95:K95"/>
    <mergeCell ref="H99:K99"/>
    <mergeCell ref="A10:K10"/>
    <mergeCell ref="F11:K11"/>
    <mergeCell ref="G12:H12"/>
    <mergeCell ref="A83:K83"/>
    <mergeCell ref="A84:K84"/>
    <mergeCell ref="A85:K8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Iza</cp:lastModifiedBy>
  <cp:lastPrinted>2022-05-24T08:40:17Z</cp:lastPrinted>
  <dcterms:created xsi:type="dcterms:W3CDTF">2015-06-05T18:19:34Z</dcterms:created>
  <dcterms:modified xsi:type="dcterms:W3CDTF">2022-05-25T09:02:52Z</dcterms:modified>
</cp:coreProperties>
</file>